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13'!$B$1:$G$37</definedName>
  </definedNames>
  <calcPr fullCalcOnLoad="1"/>
</workbook>
</file>

<file path=xl/sharedStrings.xml><?xml version="1.0" encoding="utf-8"?>
<sst xmlns="http://schemas.openxmlformats.org/spreadsheetml/2006/main" count="39" uniqueCount="39">
  <si>
    <t>№ п/п</t>
  </si>
  <si>
    <t xml:space="preserve">Итого </t>
  </si>
  <si>
    <t>Районная целевая программа "Обеспечение земельных участков коммунальной инфраструктурой  в целях жилищного строительства на территории муниципального района Сергиевский Самарской области на 2009-2010 годы"</t>
  </si>
  <si>
    <t>сумма, тыс.рублей</t>
  </si>
  <si>
    <t>2015 год</t>
  </si>
  <si>
    <t>Наименование программы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</si>
  <si>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</si>
  <si>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</si>
  <si>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</si>
  <si>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</si>
  <si>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</si>
  <si>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 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</si>
  <si>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 </t>
  </si>
  <si>
    <t xml:space="preserve"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2015 год </t>
  </si>
  <si>
    <t>всего:</t>
  </si>
  <si>
    <t>в том числе за счёт безвозмездных поступлений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</si>
  <si>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</si>
  <si>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</si>
  <si>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</si>
  <si>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</si>
  <si>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</si>
  <si>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</si>
  <si>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 программа "Развитие  сферы культуры и  туризма на территории муниципального района Сергиевский на  2015-2017 годы"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</si>
  <si>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</si>
  <si>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</si>
  <si>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</si>
  <si>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</si>
  <si>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</si>
  <si>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</si>
  <si>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</si>
  <si>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</si>
  <si>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</si>
  <si>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</si>
  <si>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"Улучшение условий и охраны труда в муниципальном районе Сергиевский" на 2015-2017гг.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</si>
  <si>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</si>
  <si>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Муниципальная программа "Профилактика терроризма и экстремизма в муниципальном районе Сергиевский Самарской области" на 2015-2017 гг.</t>
  </si>
  <si>
    <t>Муниципальная программа "Модернизация объектов коммунальной инфраструктуры в муниципальном районе Сергиевский Самарской области" на 2015-2017гг.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</si>
  <si>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</si>
  <si>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Приложение № 13                                             к  Решению Собрания представителей муниципального района Сергиевский                                                 № 15                                                                от "26" ноября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</si>
</sst>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000000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68" fontId="4" fillId="33" borderId="10" xfId="52" applyNumberFormat="1" applyFont="1" applyFill="1" applyBorder="1" applyAlignment="1" applyProtection="1">
      <alignment horizontal="left" vertical="center" wrapText="1"/>
      <protection hidden="1"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wrapText="1"/>
    </xf>
    <xf numFmtId="1" fontId="2" fillId="33" borderId="0" xfId="0" applyNumberFormat="1" applyFont="1" applyFill="1" applyBorder="1" applyAlignment="1">
      <alignment horizontal="center" wrapText="1"/>
    </xf>
    <xf numFmtId="1" fontId="6" fillId="33" borderId="0" xfId="0" applyNumberFormat="1" applyFont="1" applyFill="1" applyAlignment="1">
      <alignment wrapText="1"/>
    </xf>
    <xf numFmtId="1" fontId="4" fillId="33" borderId="1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B1">
      <selection activeCell="B2" sqref="B2:G3"/>
    </sheetView>
  </sheetViews>
  <sheetFormatPr defaultColWidth="9.00390625" defaultRowHeight="12.75"/>
  <cols>
    <col min="1" max="1" width="18.00390625" style="3" hidden="1" customWidth="1"/>
    <col min="2" max="2" width="5.00390625" style="3" customWidth="1"/>
    <col min="3" max="3" width="74.125" style="3" customWidth="1"/>
    <col min="4" max="4" width="17.125" style="3" hidden="1" customWidth="1"/>
    <col min="5" max="5" width="17.75390625" style="21" customWidth="1"/>
    <col min="6" max="6" width="16.375" style="21" hidden="1" customWidth="1"/>
    <col min="7" max="7" width="16.625" style="21" customWidth="1"/>
    <col min="8" max="16384" width="9.125" style="3" customWidth="1"/>
  </cols>
  <sheetData>
    <row r="1" spans="2:10" ht="105" customHeight="1">
      <c r="B1" s="4"/>
      <c r="C1" s="4"/>
      <c r="D1" s="4"/>
      <c r="E1" s="24" t="s">
        <v>38</v>
      </c>
      <c r="F1" s="24"/>
      <c r="G1" s="24"/>
      <c r="H1" s="5"/>
      <c r="I1" s="5"/>
      <c r="J1" s="5"/>
    </row>
    <row r="2" spans="1:9" ht="12.75" customHeight="1">
      <c r="A2" s="4"/>
      <c r="B2" s="25" t="s">
        <v>13</v>
      </c>
      <c r="C2" s="25"/>
      <c r="D2" s="25"/>
      <c r="E2" s="25"/>
      <c r="F2" s="25"/>
      <c r="G2" s="25"/>
      <c r="H2" s="6"/>
      <c r="I2" s="6"/>
    </row>
    <row r="3" spans="1:9" ht="57" customHeight="1">
      <c r="A3" s="4"/>
      <c r="B3" s="25"/>
      <c r="C3" s="25"/>
      <c r="D3" s="25"/>
      <c r="E3" s="25"/>
      <c r="F3" s="25"/>
      <c r="G3" s="25"/>
      <c r="H3" s="6"/>
      <c r="I3" s="6"/>
    </row>
    <row r="4" spans="1:9" ht="29.25" customHeight="1">
      <c r="A4" s="4"/>
      <c r="B4" s="1"/>
      <c r="C4" s="1"/>
      <c r="D4" s="1"/>
      <c r="E4" s="17"/>
      <c r="F4" s="17"/>
      <c r="G4" s="18"/>
      <c r="H4" s="6"/>
      <c r="I4" s="6"/>
    </row>
    <row r="5" spans="2:7" s="7" customFormat="1" ht="18.75" customHeight="1">
      <c r="B5" s="22" t="s">
        <v>0</v>
      </c>
      <c r="C5" s="22" t="s">
        <v>5</v>
      </c>
      <c r="D5" s="8"/>
      <c r="E5" s="23" t="s">
        <v>3</v>
      </c>
      <c r="F5" s="23"/>
      <c r="G5" s="23"/>
    </row>
    <row r="6" spans="2:7" s="7" customFormat="1" ht="75" customHeight="1">
      <c r="B6" s="22"/>
      <c r="C6" s="22"/>
      <c r="D6" s="8"/>
      <c r="E6" s="12" t="s">
        <v>14</v>
      </c>
      <c r="F6" s="12" t="s">
        <v>4</v>
      </c>
      <c r="G6" s="12" t="s">
        <v>15</v>
      </c>
    </row>
    <row r="7" spans="2:7" s="7" customFormat="1" ht="60.75" customHeight="1" hidden="1">
      <c r="B7" s="9">
        <v>1</v>
      </c>
      <c r="C7" s="10" t="s">
        <v>2</v>
      </c>
      <c r="D7" s="10">
        <v>2500</v>
      </c>
      <c r="E7" s="11">
        <v>0</v>
      </c>
      <c r="F7" s="11"/>
      <c r="G7" s="19"/>
    </row>
    <row r="8" spans="2:7" s="7" customFormat="1" ht="51" customHeight="1">
      <c r="B8" s="9">
        <v>1</v>
      </c>
      <c r="C8" s="2" t="s">
        <v>19</v>
      </c>
      <c r="D8" s="11">
        <v>16946.83</v>
      </c>
      <c r="E8" s="14">
        <v>417.8</v>
      </c>
      <c r="F8" s="14"/>
      <c r="G8" s="15">
        <v>0</v>
      </c>
    </row>
    <row r="9" spans="2:7" s="7" customFormat="1" ht="48" customHeight="1">
      <c r="B9" s="9">
        <v>2</v>
      </c>
      <c r="C9" s="13" t="s">
        <v>20</v>
      </c>
      <c r="D9" s="10">
        <v>3000</v>
      </c>
      <c r="E9" s="14">
        <v>612.55</v>
      </c>
      <c r="F9" s="14"/>
      <c r="G9" s="15">
        <v>0</v>
      </c>
    </row>
    <row r="10" spans="2:7" s="7" customFormat="1" ht="47.25" customHeight="1">
      <c r="B10" s="9">
        <v>3</v>
      </c>
      <c r="C10" s="13" t="s">
        <v>21</v>
      </c>
      <c r="D10" s="11">
        <v>2536.087</v>
      </c>
      <c r="E10" s="14">
        <v>520.6</v>
      </c>
      <c r="F10" s="14"/>
      <c r="G10" s="15">
        <v>0</v>
      </c>
    </row>
    <row r="11" spans="2:7" s="7" customFormat="1" ht="57.75" customHeight="1">
      <c r="B11" s="9">
        <v>4</v>
      </c>
      <c r="C11" s="13" t="s">
        <v>6</v>
      </c>
      <c r="D11" s="10">
        <v>1000</v>
      </c>
      <c r="E11" s="14">
        <v>1500</v>
      </c>
      <c r="F11" s="14"/>
      <c r="G11" s="15">
        <v>0</v>
      </c>
    </row>
    <row r="12" spans="2:7" s="7" customFormat="1" ht="49.5" customHeight="1">
      <c r="B12" s="9">
        <v>5</v>
      </c>
      <c r="C12" s="13" t="s">
        <v>7</v>
      </c>
      <c r="D12" s="10">
        <v>790</v>
      </c>
      <c r="E12" s="14">
        <v>31878.77196</v>
      </c>
      <c r="F12" s="14"/>
      <c r="G12" s="15">
        <f>11608.314</f>
        <v>11608.314</v>
      </c>
    </row>
    <row r="13" spans="2:7" s="7" customFormat="1" ht="49.5" customHeight="1">
      <c r="B13" s="9">
        <v>6</v>
      </c>
      <c r="C13" s="13" t="s">
        <v>17</v>
      </c>
      <c r="D13" s="10"/>
      <c r="E13" s="14">
        <v>690</v>
      </c>
      <c r="F13" s="14"/>
      <c r="G13" s="15">
        <v>0</v>
      </c>
    </row>
    <row r="14" spans="2:7" s="7" customFormat="1" ht="41.25" customHeight="1">
      <c r="B14" s="9">
        <v>7</v>
      </c>
      <c r="C14" s="13" t="s">
        <v>22</v>
      </c>
      <c r="D14" s="10">
        <v>85650</v>
      </c>
      <c r="E14" s="14">
        <v>55813.41707</v>
      </c>
      <c r="F14" s="14">
        <f>4864.914+13089.086</f>
        <v>17954</v>
      </c>
      <c r="G14" s="14">
        <v>18199.68695</v>
      </c>
    </row>
    <row r="15" spans="2:7" s="7" customFormat="1" ht="67.5" customHeight="1">
      <c r="B15" s="9">
        <v>8</v>
      </c>
      <c r="C15" s="13" t="s">
        <v>23</v>
      </c>
      <c r="D15" s="10">
        <v>1500</v>
      </c>
      <c r="E15" s="14">
        <v>2856.98024</v>
      </c>
      <c r="F15" s="14"/>
      <c r="G15" s="15">
        <v>0</v>
      </c>
    </row>
    <row r="16" spans="2:7" s="7" customFormat="1" ht="39" customHeight="1">
      <c r="B16" s="9">
        <v>9</v>
      </c>
      <c r="C16" s="13" t="s">
        <v>24</v>
      </c>
      <c r="D16" s="10">
        <v>1180</v>
      </c>
      <c r="E16" s="14">
        <v>37176.06824</v>
      </c>
      <c r="F16" s="14"/>
      <c r="G16" s="15">
        <v>500</v>
      </c>
    </row>
    <row r="17" spans="2:7" s="7" customFormat="1" ht="66.75" customHeight="1">
      <c r="B17" s="9">
        <v>10</v>
      </c>
      <c r="C17" s="13" t="s">
        <v>8</v>
      </c>
      <c r="D17" s="10">
        <v>1490</v>
      </c>
      <c r="E17" s="14">
        <v>209697.90388</v>
      </c>
      <c r="F17" s="14">
        <f>53813.967+114410.01672</f>
        <v>168223.98372</v>
      </c>
      <c r="G17" s="14">
        <v>199213.00869</v>
      </c>
    </row>
    <row r="18" spans="2:7" s="7" customFormat="1" ht="48.75" customHeight="1">
      <c r="B18" s="9">
        <v>11</v>
      </c>
      <c r="C18" s="13" t="s">
        <v>35</v>
      </c>
      <c r="D18" s="11">
        <v>1524.66</v>
      </c>
      <c r="E18" s="14">
        <v>200</v>
      </c>
      <c r="F18" s="14"/>
      <c r="G18" s="15">
        <v>0</v>
      </c>
    </row>
    <row r="19" spans="2:7" s="7" customFormat="1" ht="48" customHeight="1">
      <c r="B19" s="9">
        <v>12</v>
      </c>
      <c r="C19" s="13" t="s">
        <v>36</v>
      </c>
      <c r="D19" s="11"/>
      <c r="E19" s="14">
        <v>90898.12263</v>
      </c>
      <c r="F19" s="14"/>
      <c r="G19" s="15">
        <v>4973.172</v>
      </c>
    </row>
    <row r="20" spans="2:7" s="7" customFormat="1" ht="39" customHeight="1">
      <c r="B20" s="9">
        <v>13</v>
      </c>
      <c r="C20" s="13" t="s">
        <v>25</v>
      </c>
      <c r="D20" s="10">
        <v>5300</v>
      </c>
      <c r="E20" s="14">
        <v>7418.8737</v>
      </c>
      <c r="F20" s="14"/>
      <c r="G20" s="15">
        <v>6197.72709</v>
      </c>
    </row>
    <row r="21" spans="2:7" s="7" customFormat="1" ht="54" customHeight="1">
      <c r="B21" s="9">
        <v>14</v>
      </c>
      <c r="C21" s="13" t="s">
        <v>10</v>
      </c>
      <c r="D21" s="10">
        <v>321</v>
      </c>
      <c r="E21" s="14">
        <f>35947.78235</f>
        <v>35947.78235</v>
      </c>
      <c r="F21" s="14"/>
      <c r="G21" s="15">
        <v>0</v>
      </c>
    </row>
    <row r="22" spans="2:7" s="7" customFormat="1" ht="81" customHeight="1">
      <c r="B22" s="9">
        <v>15</v>
      </c>
      <c r="C22" s="13" t="s">
        <v>37</v>
      </c>
      <c r="D22" s="10">
        <v>328</v>
      </c>
      <c r="E22" s="14">
        <v>21307.62354</v>
      </c>
      <c r="F22" s="14">
        <f>41863.63</f>
        <v>41863.63</v>
      </c>
      <c r="G22" s="14">
        <v>0</v>
      </c>
    </row>
    <row r="23" spans="2:7" s="7" customFormat="1" ht="44.25" customHeight="1">
      <c r="B23" s="9">
        <v>16</v>
      </c>
      <c r="C23" s="13" t="s">
        <v>26</v>
      </c>
      <c r="D23" s="10">
        <v>1100</v>
      </c>
      <c r="E23" s="14">
        <v>3452.26</v>
      </c>
      <c r="F23" s="14"/>
      <c r="G23" s="15">
        <v>1697.26</v>
      </c>
    </row>
    <row r="24" spans="2:7" s="7" customFormat="1" ht="46.5" customHeight="1">
      <c r="B24" s="9">
        <v>17</v>
      </c>
      <c r="C24" s="13" t="s">
        <v>27</v>
      </c>
      <c r="D24" s="10"/>
      <c r="E24" s="14">
        <v>45908.75562</v>
      </c>
      <c r="F24" s="14"/>
      <c r="G24" s="15">
        <v>0</v>
      </c>
    </row>
    <row r="25" spans="2:7" s="7" customFormat="1" ht="56.25" customHeight="1">
      <c r="B25" s="9">
        <v>18</v>
      </c>
      <c r="C25" s="13" t="s">
        <v>28</v>
      </c>
      <c r="D25" s="10"/>
      <c r="E25" s="14">
        <v>82063.77909</v>
      </c>
      <c r="F25" s="14">
        <f>1253</f>
        <v>1253</v>
      </c>
      <c r="G25" s="14">
        <v>1744.0104</v>
      </c>
    </row>
    <row r="26" spans="2:7" s="7" customFormat="1" ht="52.5" customHeight="1">
      <c r="B26" s="9">
        <v>19</v>
      </c>
      <c r="C26" s="13" t="s">
        <v>16</v>
      </c>
      <c r="D26" s="10"/>
      <c r="E26" s="14">
        <v>17340.97398</v>
      </c>
      <c r="F26" s="14">
        <f>813.363</f>
        <v>813.363</v>
      </c>
      <c r="G26" s="14">
        <v>2469.37825</v>
      </c>
    </row>
    <row r="27" spans="2:7" s="7" customFormat="1" ht="65.25" customHeight="1">
      <c r="B27" s="9">
        <v>20</v>
      </c>
      <c r="C27" s="13" t="s">
        <v>11</v>
      </c>
      <c r="D27" s="10"/>
      <c r="E27" s="14">
        <v>1274.22689</v>
      </c>
      <c r="F27" s="14"/>
      <c r="G27" s="15">
        <v>0</v>
      </c>
    </row>
    <row r="28" spans="2:7" s="7" customFormat="1" ht="38.25" customHeight="1">
      <c r="B28" s="9">
        <v>21</v>
      </c>
      <c r="C28" s="13" t="s">
        <v>9</v>
      </c>
      <c r="D28" s="10"/>
      <c r="E28" s="14">
        <v>41557.81393</v>
      </c>
      <c r="F28" s="14"/>
      <c r="G28" s="15">
        <v>0</v>
      </c>
    </row>
    <row r="29" spans="2:7" s="7" customFormat="1" ht="51.75" customHeight="1">
      <c r="B29" s="9">
        <v>22</v>
      </c>
      <c r="C29" s="13" t="s">
        <v>12</v>
      </c>
      <c r="D29" s="10"/>
      <c r="E29" s="14">
        <v>189427.15014</v>
      </c>
      <c r="F29" s="14">
        <f>274+872+2872+2382.107+1786</f>
        <v>8186.107</v>
      </c>
      <c r="G29" s="14">
        <v>45443.64896</v>
      </c>
    </row>
    <row r="30" spans="2:7" s="7" customFormat="1" ht="39.75" customHeight="1">
      <c r="B30" s="9">
        <v>23</v>
      </c>
      <c r="C30" s="13" t="s">
        <v>29</v>
      </c>
      <c r="D30" s="10"/>
      <c r="E30" s="14">
        <v>250</v>
      </c>
      <c r="F30" s="14"/>
      <c r="G30" s="15">
        <v>0</v>
      </c>
    </row>
    <row r="31" spans="2:7" s="7" customFormat="1" ht="36.75" customHeight="1">
      <c r="B31" s="9">
        <v>24</v>
      </c>
      <c r="C31" s="13" t="s">
        <v>30</v>
      </c>
      <c r="D31" s="10"/>
      <c r="E31" s="14">
        <v>2812.58128</v>
      </c>
      <c r="F31" s="14"/>
      <c r="G31" s="15">
        <v>66</v>
      </c>
    </row>
    <row r="32" spans="2:7" s="7" customFormat="1" ht="44.25" customHeight="1">
      <c r="B32" s="9">
        <v>25</v>
      </c>
      <c r="C32" s="13" t="s">
        <v>31</v>
      </c>
      <c r="D32" s="10"/>
      <c r="E32" s="14">
        <v>2625.5</v>
      </c>
      <c r="F32" s="14"/>
      <c r="G32" s="15">
        <v>0</v>
      </c>
    </row>
    <row r="33" spans="2:7" s="7" customFormat="1" ht="72" customHeight="1">
      <c r="B33" s="9">
        <v>26</v>
      </c>
      <c r="C33" s="13" t="s">
        <v>32</v>
      </c>
      <c r="D33" s="10"/>
      <c r="E33" s="14">
        <v>42.45</v>
      </c>
      <c r="F33" s="14"/>
      <c r="G33" s="15">
        <v>0</v>
      </c>
    </row>
    <row r="34" spans="2:7" s="7" customFormat="1" ht="55.5" customHeight="1">
      <c r="B34" s="9">
        <v>27</v>
      </c>
      <c r="C34" s="13" t="s">
        <v>18</v>
      </c>
      <c r="D34" s="10"/>
      <c r="E34" s="14">
        <v>12.75</v>
      </c>
      <c r="F34" s="14"/>
      <c r="G34" s="15">
        <v>0</v>
      </c>
    </row>
    <row r="35" spans="2:7" s="7" customFormat="1" ht="40.5" customHeight="1">
      <c r="B35" s="9">
        <v>28</v>
      </c>
      <c r="C35" s="13" t="s">
        <v>33</v>
      </c>
      <c r="D35" s="10"/>
      <c r="E35" s="14">
        <v>733.90739</v>
      </c>
      <c r="F35" s="14"/>
      <c r="G35" s="15">
        <v>0</v>
      </c>
    </row>
    <row r="36" spans="2:7" s="7" customFormat="1" ht="69" customHeight="1">
      <c r="B36" s="9">
        <v>29</v>
      </c>
      <c r="C36" s="13" t="s">
        <v>34</v>
      </c>
      <c r="D36" s="10"/>
      <c r="E36" s="14">
        <v>5373.076</v>
      </c>
      <c r="F36" s="14"/>
      <c r="G36" s="15">
        <v>5373.076</v>
      </c>
    </row>
    <row r="37" spans="2:7" s="7" customFormat="1" ht="30" customHeight="1">
      <c r="B37" s="22" t="s">
        <v>1</v>
      </c>
      <c r="C37" s="22"/>
      <c r="D37" s="12" t="e">
        <f>D23+D22+#REF!+D20+D12+D17+D16+D15+D14+D11+D18+D21+#REF!+D10+D9+D8+D7</f>
        <v>#REF!</v>
      </c>
      <c r="E37" s="16">
        <f>SUM(E7:E36)</f>
        <v>889811.7179299999</v>
      </c>
      <c r="F37" s="16">
        <f>SUM(F7:F35)</f>
        <v>238294.08372</v>
      </c>
      <c r="G37" s="16">
        <f>SUM(G7:G36)</f>
        <v>297485.28234000003</v>
      </c>
    </row>
    <row r="38" ht="12.75">
      <c r="E38" s="20"/>
    </row>
  </sheetData>
  <sheetProtection/>
  <mergeCells count="6">
    <mergeCell ref="B37:C37"/>
    <mergeCell ref="C5:C6"/>
    <mergeCell ref="B5:B6"/>
    <mergeCell ref="E5:G5"/>
    <mergeCell ref="E1:G1"/>
    <mergeCell ref="B2:G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Лариса</cp:lastModifiedBy>
  <cp:lastPrinted>2015-10-26T11:48:03Z</cp:lastPrinted>
  <dcterms:created xsi:type="dcterms:W3CDTF">2009-10-14T05:09:44Z</dcterms:created>
  <dcterms:modified xsi:type="dcterms:W3CDTF">2015-11-26T12:14:37Z</dcterms:modified>
  <cp:category/>
  <cp:version/>
  <cp:contentType/>
  <cp:contentStatus/>
</cp:coreProperties>
</file>